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110" activeTab="0"/>
  </bookViews>
  <sheets>
    <sheet name="Záradék" sheetId="1" r:id="rId1"/>
    <sheet name="Összesítő" sheetId="2" r:id="rId2"/>
    <sheet name="Irtás, föld- és sziklamunka" sheetId="3" r:id="rId3"/>
    <sheet name="Közműcsatorna-építés" sheetId="4" r:id="rId4"/>
    <sheet name="Közműcsővezetékek és -szerelvén" sheetId="5" r:id="rId5"/>
    <sheet name="Útburkolatalap és makadámburkol" sheetId="6" r:id="rId6"/>
    <sheet name="Kőburkolat készítése" sheetId="7" r:id="rId7"/>
    <sheet name="Épületgépészeti szerelvények és" sheetId="8" r:id="rId8"/>
  </sheets>
  <definedNames/>
  <calcPr fullCalcOnLoad="1"/>
</workbook>
</file>

<file path=xl/sharedStrings.xml><?xml version="1.0" encoding="utf-8"?>
<sst xmlns="http://schemas.openxmlformats.org/spreadsheetml/2006/main" count="221" uniqueCount="130">
  <si>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</si>
  <si>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</si>
  <si>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</si>
  <si>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</si>
  <si>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</si>
  <si>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</si>
  <si>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</si>
  <si>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</si>
  <si>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</si>
  <si>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</si>
  <si>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</si>
  <si>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</si>
  <si>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210030014695</t>
  </si>
  <si>
    <t>m3</t>
  </si>
  <si>
    <t>Közmű feltárása kézi erővel, talajosztály: IV.</t>
  </si>
  <si>
    <t>210030014884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</si>
  <si>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</si>
  <si>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</si>
  <si>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</si>
  <si>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</si>
  <si>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210040015525</t>
  </si>
  <si>
    <t>Talajjavító réteg készítése vonalas létesítményeknél, 3,00 m szélességig vagy építményen belül, osztályozatlan kavicsból Természetes szemmegoszlású kavics, THK  0/32 P-TT, Nyékládháza</t>
  </si>
  <si>
    <t>210082245170</t>
  </si>
  <si>
    <t>Tömörítés bármely tömörítési osztályban gépi erővel, nagy felületen, tömörségi fok: 96%</t>
  </si>
  <si>
    <t>210082245182</t>
  </si>
  <si>
    <t>Tömörítés bármely tömörítési osztályban gépi erővel, nagy felületen, tömörségi fok: 97%</t>
  </si>
  <si>
    <t>210080016222</t>
  </si>
  <si>
    <t>Tömörítés bármely tömörítési osztályban gépi erővel, kis felületen, tömörségi fok: 85%</t>
  </si>
  <si>
    <t>210082245216</t>
  </si>
  <si>
    <t>Tömörítés bármely tömörítési osztályban gépi erővel, kis felületen, tömörségi fok: 92%</t>
  </si>
  <si>
    <t>210110016384</t>
  </si>
  <si>
    <t>Fejtett föld felrakása szállítóeszközre, kézi erővel, talajosztály I-IV.</t>
  </si>
  <si>
    <t>210110016406</t>
  </si>
  <si>
    <t>Fejtett föld felrakása szállítóeszközre, géppel, talajosztály I-IV.</t>
  </si>
  <si>
    <t>210110016762</t>
  </si>
  <si>
    <t>db</t>
  </si>
  <si>
    <t>210110016825</t>
  </si>
  <si>
    <t>Munkahelyi depóniából építési törmelék konténerbe rakása,  kézi erővel, önálló munka esetén elszámolva, konténer szállítás nélkül</t>
  </si>
  <si>
    <t>Munkanem összesen: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</si>
  <si>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</si>
  <si>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</si>
  <si>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</si>
  <si>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530000599152</t>
  </si>
  <si>
    <t>Előregyártott és monolit csatornák és aknák törmelékre bontása, vasbetonból</t>
  </si>
  <si>
    <t>530010601041</t>
  </si>
  <si>
    <t>m</t>
  </si>
  <si>
    <t>Egyoldalon tokos műanyag csatornacső beépítése földárokba, gumigyűrűs kötéssel, csőidomok nélkül, 1,00 m hosszú csövekből, külső csőátmérő: 150-160 mm PIPELIFE PVC-U tömörfalú tokos csatornacső 160x4,0x1000 mm SN4, KGEM160/1M-EN</t>
  </si>
  <si>
    <t>530010601094</t>
  </si>
  <si>
    <t>Egyoldalon tokos műanyag csatornacső beépítése földárokba, gumigyűrűs kötéssel, csőidomok nélkül, 1,00 m hosszú csövekből, külső csőátmérő: 200 mm PIPELIFE PVC-U tömörfalú tokos csatornacső 200x4,9x1000 mm SN4, KGEM200/1M-EN</t>
  </si>
  <si>
    <t>530012942285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</si>
  <si>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</si>
  <si>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530050614206</t>
  </si>
  <si>
    <t>Beton akna-fenékelem elhelyezése, csaphornyos, habarcsos illesztéssel, beépített csatlakozó elemek nélkül, földmunka és dúcolás nélkül, belső csőátmérő: 100 cm, 60 cm magasságig CSOMIÉP 100/45/13 szulfátálló aknakamra künet nélkül</t>
  </si>
  <si>
    <t>530050614780</t>
  </si>
  <si>
    <t>Beton aknamagasító elem elhelyezése, cementhabarcsos illesztéssel, 100 cm belső átmérővel, 70 cm magasságig CSOMIÉP 100/50/12 szulfátálló aknamagasító 2 db aknahágcsóval</t>
  </si>
  <si>
    <t>530052846125</t>
  </si>
  <si>
    <t>Beton vagy vasbeton alsó szűkítő elhelyezése, cementhabarcsos illesztéssel, belső átmérő alul 100 cm, felül 60-80 cm ATLASZ BETON aknaszűkítő elem 100/60/50 cm, Cikkszám: 3172</t>
  </si>
  <si>
    <t>530060617893</t>
  </si>
  <si>
    <t>530071692280</t>
  </si>
  <si>
    <t>Négyzet alakú öntöttvas aknafedlap és fedlapkeret elhelyezése, cementhabarcs rögzítéssel NORFOND GGG szögletes csuklós, zárható fedlap kerettel, fedőfestéssel TI3S 060 060AV 600x600, C250 terhelési osztály, magasság 75 mm Csz: NC060CTI</t>
  </si>
  <si>
    <t>530071692292</t>
  </si>
  <si>
    <t>Négyzet alakú öntöttvas aknafedlap és fedlapkeret elhelyezése, cementhabarcs rögzítéssel NORFOND GGG szögletes fedlap kerettel, fedőfestéssel BRUNEL 100S 600x600, D400 terhelési osztály, magasság 100 mm Cikkszám: NC060DBR</t>
  </si>
  <si>
    <t>530072069280</t>
  </si>
  <si>
    <t>Öntöttvas víznyelőrács elhelyezése, cementhabarcs rögzítéssel, köralakú kivitel ø 600 méretben LEIER AF ÖV 600 400 KN, öntöttvas víznyelő aknafedlap , Cikkszám: HUTX1195</t>
  </si>
  <si>
    <t>530090619351</t>
  </si>
  <si>
    <t>Vízzárósági vizsgálat elfalazással, csatorna belmérete: 30 cm</t>
  </si>
  <si>
    <t>530210624321</t>
  </si>
  <si>
    <t>Polimerbeton vízelvezető rendszer ráccsal egybeöntött (folyóka) elhelyezése, földmunkák és ágyazatkészítés nélkül, közepes és nehéz terhelésre ACO DRAIN Monoblock RD 100 D polimerbeton folyóka, natur, 1,0 m, Terhelési osztály: D400, Rend.sz:  10507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</si>
  <si>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32 mm, m = 6,2 finomsági modulussal</t>
    </r>
  </si>
  <si>
    <t>Közműcsatorna-építés</t>
  </si>
  <si>
    <t>540052318181</t>
  </si>
  <si>
    <t>PP, PE, KPE nyomócső szerelése, földárokban, hegesztett kötésekkel, idomok nélkül, csőátmérő: 63-90 mm között WAVIN PE ivóvíz nyomócső PE 100 SDR 17 PN 10 90 mm x 5,4 mm kék csík 200 m/tekercs, P09017VT</t>
  </si>
  <si>
    <t>540052322092</t>
  </si>
  <si>
    <t>PP, PE, KPE nyomócső idom szerelése, földárokban, hegesztett kötésekkel, csőátmérő: 110 mm WAVIN PE elektrofúziós leágazó idom, PE 100 SDR 11 (SDR 11-17/17,6) PN 16, 110- 90 mm, EL110911</t>
  </si>
  <si>
    <t>540060651690</t>
  </si>
  <si>
    <t xml:space="preserve">Karimás, tokos vagy hegeszthető elzáró és szabályozó szerelvények elhelyezése, ellenkarimák és kötések nélkül, tolózár DN 100-125 között Belgicast gumiékzárású karimás tolózár vízre, GGG/EPDM epoxigyanta külső-belső bevonattal, beépítési hossz F4, NÁ 100 </t>
  </si>
  <si>
    <t>PN 10-16 Cikkszám: TZQ100F4</t>
  </si>
  <si>
    <t>540061695460</t>
  </si>
  <si>
    <t>Karimás, tokos vagy hegeszthető elzáró és szabályozó szerelvények elhelyezése, ellenkarimák és kötések nélkül, visszacsapószelep és torlócsappantyú DN 500 méretig, DN 100-125 között ERHARD GG/1.4408/NBR anyagú, karimapár közé építhető visszacsapó szelep</t>
  </si>
  <si>
    <t>(ECR Klappe), NÁ 100, PN 10-16 Cikkszám: KVCS100</t>
  </si>
  <si>
    <t>540160667233</t>
  </si>
  <si>
    <t>Fűtési és vízvezeték szakaszos és hálózati nyomáspróbája vízzel, 200 mm külső Ø-ig</t>
  </si>
  <si>
    <t>Közműcsővezetékek és -szerelvények szerelése</t>
  </si>
  <si>
    <t>610010674731</t>
  </si>
  <si>
    <t>Útalapbeton, valamint hidraulikus kötőanyaggal vagy bitumennel stabilizált rétegek bontása, géppel, hidraulikus bontófejjel</t>
  </si>
  <si>
    <t>610030675194</t>
  </si>
  <si>
    <t>Telepen kevert hidraulikus vagy vegyes kötőanyagú stabilizált réteg készítése, 2,00 m sávszélességig, CKt-2 vagy CTt-2 jelű keverékből CKt-T2 jelű, cement kötőanyagú homokos kavics, Gy-R40 (70/100) bitumenemulzió (új név: C 40 B1)</t>
  </si>
  <si>
    <t>Útburkolatalap és makadámburkolat készítése</t>
  </si>
  <si>
    <t>620010677324</t>
  </si>
  <si>
    <t>m2</t>
  </si>
  <si>
    <t>Nagykő, járdakő, betonkocka burkolat bontása, betonágyazattal</t>
  </si>
  <si>
    <t>620022849122</t>
  </si>
  <si>
    <t>Süllyesztett szegély vagy futósor készítése, alapárok kiemeléssel, beton alapgerendával, hézagolással, 40 cm hosszú előregyártott beton szegélyelemekből ATLASZ BETON Süllyesztett szegély 40×20×15 cm méret, Cikkszám: 3151 C12/15 - XN(H) földnedves</t>
  </si>
  <si>
    <t>620030678950</t>
  </si>
  <si>
    <t>Tér- vagy járdaburkolat készítése, beton burkolókőből soros, halszálka, parketta vagy kazettás kötésben, homokágyazatba fektetve, 10x20x4, 10x20x5, 10x20x6, 10x20x8 cm-es méretű idomkővel LEIER Piazza 10x20x8 cm, antracit, N+F , Cikkszám: HUTJS0714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</si>
  <si>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</si>
  <si>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</si>
  <si>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820022367653</t>
  </si>
  <si>
    <t>vízszintes beépítésre, reed impulzusadó opcióval, 117499</t>
  </si>
  <si>
    <r>
      <t>Vízmérők elhelyezése, hitelesítve, kombinált vízmérők elhelyezése, karimás kötéssel csatlakoztatva, ellenkarimák nélkül, hidegvízre, DN 80 ZENNER WPV-N DN80/20 Qn=40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/h 300 mm kombinált szárnykerekes vízmérő hidegvízhez (30°C), OMH hitelesítéssel,</t>
    </r>
  </si>
  <si>
    <t>Épületgépészeti szerelvények és berendezések szerelése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</si>
  <si>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</si>
  <si>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</si>
  <si>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</si>
  <si>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</si>
  <si>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</si>
  <si>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</si>
  <si>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</si>
  <si>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</si>
  <si>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</si>
  <si>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</si>
  <si>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</si>
  <si>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2016.01.15                 </t>
  </si>
  <si>
    <t xml:space="preserve"> Szám     53/2016                      </t>
  </si>
  <si>
    <t xml:space="preserve">A munka leírása:                       </t>
  </si>
  <si>
    <t xml:space="preserve"> Készítette   : Bíró Károly            </t>
  </si>
  <si>
    <t xml:space="preserve">A TOP-6.1.4-15 pályázat keretében                                             </t>
  </si>
  <si>
    <t xml:space="preserve">Nyíregyházi Állatpark látogatóközpontjának fejlesztése                        </t>
  </si>
  <si>
    <t xml:space="preserve">Külső út - térburkolatok és külső vízi közművek kiviteli terve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</si>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</sst>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0" fillId="33" borderId="0" xfId="0" applyFont="1" applyFill="1" applyAlignment="1">
      <alignment horizontal="right" vertical="top" wrapText="1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workbookViewId="0" topLeftCell="A2">
      <selection activeCell="F18" sqref="F1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 t="s">
        <v>102</v>
      </c>
      <c r="B1" s="21"/>
      <c r="C1" s="21"/>
      <c r="D1" s="21"/>
    </row>
    <row r="2" spans="1:4" s="14" customFormat="1" ht="15.75">
      <c r="A2" s="20" t="s">
        <v>103</v>
      </c>
      <c r="B2" s="21"/>
      <c r="C2" s="21"/>
      <c r="D2" s="21"/>
    </row>
    <row r="3" spans="1:4" s="14" customFormat="1" ht="15.75">
      <c r="A3" s="20" t="s">
        <v>104</v>
      </c>
      <c r="B3" s="21"/>
      <c r="C3" s="21"/>
      <c r="D3" s="21"/>
    </row>
    <row r="4" spans="1:4" ht="15.75">
      <c r="A4" s="22" t="s">
        <v>105</v>
      </c>
      <c r="B4" s="21"/>
      <c r="C4" s="21"/>
      <c r="D4" s="21"/>
    </row>
    <row r="5" spans="1:4" ht="15.75">
      <c r="A5" s="22" t="s">
        <v>106</v>
      </c>
      <c r="B5" s="21"/>
      <c r="C5" s="21"/>
      <c r="D5" s="21"/>
    </row>
    <row r="6" spans="1:4" ht="15.75">
      <c r="A6" s="22" t="s">
        <v>107</v>
      </c>
      <c r="B6" s="21"/>
      <c r="C6" s="21"/>
      <c r="D6" s="21"/>
    </row>
    <row r="7" spans="1:4" ht="15.75">
      <c r="A7" s="22" t="s">
        <v>108</v>
      </c>
      <c r="B7" s="21"/>
      <c r="C7" s="21"/>
      <c r="D7" s="21"/>
    </row>
    <row r="9" spans="1:3" ht="15.75">
      <c r="A9" s="10" t="s">
        <v>109</v>
      </c>
      <c r="C9" s="10" t="s">
        <v>110</v>
      </c>
    </row>
    <row r="10" spans="1:3" ht="15.75">
      <c r="A10" s="10" t="s">
        <v>110</v>
      </c>
      <c r="C10" s="10" t="s">
        <v>110</v>
      </c>
    </row>
    <row r="11" spans="1:3" ht="15.75">
      <c r="A11" s="10" t="s">
        <v>111</v>
      </c>
      <c r="C11" s="10" t="s">
        <v>112</v>
      </c>
    </row>
    <row r="12" spans="1:3" ht="15.75">
      <c r="A12" s="10" t="s">
        <v>110</v>
      </c>
      <c r="C12" s="10" t="s">
        <v>113</v>
      </c>
    </row>
    <row r="13" spans="1:3" ht="15.75">
      <c r="A13" s="10" t="s">
        <v>110</v>
      </c>
      <c r="C13" s="10" t="s">
        <v>110</v>
      </c>
    </row>
    <row r="14" spans="1:3" ht="15.75">
      <c r="A14" s="10" t="s">
        <v>110</v>
      </c>
      <c r="C14" s="10" t="s">
        <v>110</v>
      </c>
    </row>
    <row r="15" spans="1:3" ht="15.75">
      <c r="A15" s="10" t="s">
        <v>114</v>
      </c>
      <c r="C15" s="10" t="s">
        <v>115</v>
      </c>
    </row>
    <row r="16" ht="15.75">
      <c r="A16" s="10" t="s">
        <v>116</v>
      </c>
    </row>
    <row r="17" ht="15.75">
      <c r="A17" s="10" t="s">
        <v>117</v>
      </c>
    </row>
    <row r="18" ht="15.75">
      <c r="A18" s="10" t="s">
        <v>118</v>
      </c>
    </row>
    <row r="19" ht="15.75">
      <c r="A19" s="10" t="s">
        <v>119</v>
      </c>
    </row>
    <row r="20" ht="15.75">
      <c r="A20" s="10" t="s">
        <v>119</v>
      </c>
    </row>
    <row r="22" spans="1:4" ht="15.75">
      <c r="A22" s="23" t="s">
        <v>120</v>
      </c>
      <c r="B22" s="24"/>
      <c r="C22" s="24"/>
      <c r="D22" s="24"/>
    </row>
    <row r="23" spans="1:4" ht="15.75">
      <c r="A23" s="15" t="s">
        <v>121</v>
      </c>
      <c r="B23" s="15"/>
      <c r="C23" s="18" t="s">
        <v>122</v>
      </c>
      <c r="D23" s="18" t="s">
        <v>123</v>
      </c>
    </row>
    <row r="24" spans="1:4" ht="15.75">
      <c r="A24" s="15" t="s">
        <v>124</v>
      </c>
      <c r="B24" s="15"/>
      <c r="C24" s="15">
        <f>ROUND(SUM(Összesítő!B2:B7),0)</f>
        <v>0</v>
      </c>
      <c r="D24" s="15">
        <f>ROUND(SUM(Összesítő!C2:C7),0)</f>
        <v>0</v>
      </c>
    </row>
    <row r="25" spans="1:4" ht="15.75">
      <c r="A25" s="15" t="s">
        <v>125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126</v>
      </c>
      <c r="C26" s="25">
        <f>ROUND(C25+D25,0)</f>
        <v>0</v>
      </c>
      <c r="D26" s="25"/>
    </row>
    <row r="27" spans="1:4" ht="15.75">
      <c r="A27" s="15" t="s">
        <v>127</v>
      </c>
      <c r="B27" s="16">
        <v>0.27</v>
      </c>
      <c r="C27" s="26">
        <f>ROUND(C26*B27,0)</f>
        <v>0</v>
      </c>
      <c r="D27" s="26"/>
    </row>
    <row r="28" spans="1:4" ht="15.75">
      <c r="A28" s="15" t="s">
        <v>128</v>
      </c>
      <c r="B28" s="15"/>
      <c r="C28" s="27">
        <f>ROUND(C26+C27,0)</f>
        <v>0</v>
      </c>
      <c r="D28" s="27"/>
    </row>
    <row r="32" spans="2:3" ht="15.75">
      <c r="B32" s="25" t="s">
        <v>129</v>
      </c>
      <c r="C32" s="25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41</v>
      </c>
      <c r="B2" s="11">
        <f>'Irtás, föld- és sziklamunka'!H28</f>
        <v>0</v>
      </c>
      <c r="C2" s="11">
        <f>'Irtás, föld- és sziklamunka'!I28</f>
        <v>0</v>
      </c>
    </row>
    <row r="3" spans="1:3" ht="15.75">
      <c r="A3" s="11" t="s">
        <v>69</v>
      </c>
      <c r="B3" s="11">
        <f>'Közműcsatorna-építés'!H28</f>
        <v>0</v>
      </c>
      <c r="C3" s="11">
        <f>'Közműcsatorna-építés'!I28</f>
        <v>0</v>
      </c>
    </row>
    <row r="4" spans="1:3" ht="31.5">
      <c r="A4" s="11" t="s">
        <v>82</v>
      </c>
      <c r="B4" s="11">
        <f>'Közműcsővezetékek és -szerelvén'!H14</f>
        <v>0</v>
      </c>
      <c r="C4" s="11">
        <f>'Közműcsővezetékek és -szerelvén'!I14</f>
        <v>0</v>
      </c>
    </row>
    <row r="5" spans="1:3" ht="31.5">
      <c r="A5" s="11" t="s">
        <v>87</v>
      </c>
      <c r="B5" s="11">
        <f>'Útburkolatalap és makadámburkol'!H6</f>
        <v>0</v>
      </c>
      <c r="C5" s="11">
        <f>'Útburkolatalap és makadámburkol'!I6</f>
        <v>0</v>
      </c>
    </row>
    <row r="6" spans="1:3" ht="15.75">
      <c r="A6" s="11" t="s">
        <v>96</v>
      </c>
      <c r="B6" s="11">
        <f>'Kőburkolat készítése'!H9</f>
        <v>0</v>
      </c>
      <c r="C6" s="11">
        <f>'Kőburkolat készítése'!I9</f>
        <v>0</v>
      </c>
    </row>
    <row r="7" spans="1:3" ht="31.5">
      <c r="A7" s="11" t="s">
        <v>100</v>
      </c>
      <c r="B7" s="11">
        <f>'Épületgépészeti szerelvények és'!H5</f>
        <v>0</v>
      </c>
      <c r="C7" s="11">
        <f>'Épületgépészeti szerelvények és'!I5</f>
        <v>0</v>
      </c>
    </row>
    <row r="8" spans="1:3" s="12" customFormat="1" ht="15.75">
      <c r="A8" s="12" t="s">
        <v>101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F2" sqref="F2:G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12</v>
      </c>
      <c r="C2" s="2" t="s">
        <v>14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2" t="s">
        <v>15</v>
      </c>
      <c r="C4" s="2" t="s">
        <v>39</v>
      </c>
      <c r="D4" s="6">
        <v>633.6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16</v>
      </c>
      <c r="C6" s="2" t="s">
        <v>17</v>
      </c>
      <c r="D6" s="6">
        <v>97.2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18</v>
      </c>
      <c r="C8" s="2" t="s">
        <v>19</v>
      </c>
      <c r="D8" s="6">
        <v>536.4</v>
      </c>
      <c r="E8" s="1" t="s">
        <v>13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2" t="s">
        <v>20</v>
      </c>
      <c r="C10" s="2" t="s">
        <v>21</v>
      </c>
      <c r="D10" s="19">
        <v>35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2" t="s">
        <v>22</v>
      </c>
      <c r="C12" s="2" t="s">
        <v>23</v>
      </c>
      <c r="D12" s="19">
        <v>35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24</v>
      </c>
      <c r="C14" s="2" t="s">
        <v>25</v>
      </c>
      <c r="D14" s="19">
        <v>35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2" t="s">
        <v>26</v>
      </c>
      <c r="C16" s="2" t="s">
        <v>27</v>
      </c>
      <c r="D16" s="6">
        <v>97.2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2" t="s">
        <v>28</v>
      </c>
      <c r="C18" s="2" t="s">
        <v>29</v>
      </c>
      <c r="D18" s="6">
        <v>536.4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2" t="s">
        <v>30</v>
      </c>
      <c r="C20" s="2" t="s">
        <v>31</v>
      </c>
      <c r="D20" s="6">
        <v>15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2" t="s">
        <v>32</v>
      </c>
      <c r="C22" s="2" t="s">
        <v>33</v>
      </c>
      <c r="D22" s="6">
        <v>726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41.25">
      <c r="A24" s="8">
        <v>12</v>
      </c>
      <c r="B24" s="2" t="s">
        <v>34</v>
      </c>
      <c r="C24" s="2" t="s">
        <v>40</v>
      </c>
      <c r="D24" s="19">
        <v>14</v>
      </c>
      <c r="E24" s="1" t="s">
        <v>35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2" t="s">
        <v>36</v>
      </c>
      <c r="C26" s="2" t="s">
        <v>37</v>
      </c>
      <c r="D26" s="19">
        <v>70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s="9" customFormat="1" ht="12.75">
      <c r="A28" s="7"/>
      <c r="B28" s="3"/>
      <c r="C28" s="3" t="s">
        <v>38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22">
      <selection activeCell="L6" sqref="L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42</v>
      </c>
      <c r="C2" s="2" t="s">
        <v>43</v>
      </c>
      <c r="D2" s="6">
        <v>5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44</v>
      </c>
      <c r="C4" s="2" t="s">
        <v>46</v>
      </c>
      <c r="D4" s="6">
        <v>62</v>
      </c>
      <c r="E4" s="1" t="s">
        <v>45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47</v>
      </c>
      <c r="C6" s="2" t="s">
        <v>48</v>
      </c>
      <c r="D6" s="6">
        <v>68</v>
      </c>
      <c r="E6" s="1" t="s">
        <v>45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2" t="s">
        <v>49</v>
      </c>
      <c r="C8" s="2" t="s">
        <v>50</v>
      </c>
      <c r="D8" s="6">
        <v>201</v>
      </c>
      <c r="E8" s="1" t="s">
        <v>45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2" t="s">
        <v>51</v>
      </c>
      <c r="C10" s="2" t="s">
        <v>52</v>
      </c>
      <c r="D10" s="6">
        <v>15</v>
      </c>
      <c r="E10" s="1" t="s">
        <v>35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2" t="s">
        <v>53</v>
      </c>
      <c r="C12" s="2" t="s">
        <v>54</v>
      </c>
      <c r="D12" s="6">
        <v>15</v>
      </c>
      <c r="E12" s="1" t="s">
        <v>35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2" t="s">
        <v>55</v>
      </c>
      <c r="C14" s="2" t="s">
        <v>56</v>
      </c>
      <c r="D14" s="6">
        <v>15</v>
      </c>
      <c r="E14" s="1" t="s">
        <v>35</v>
      </c>
      <c r="H14" s="6">
        <f>ROUND(D14*F14,0)</f>
        <v>0</v>
      </c>
      <c r="I14" s="6">
        <f>ROUND(D14*G14,0)</f>
        <v>0</v>
      </c>
    </row>
    <row r="16" spans="1:9" ht="78">
      <c r="A16" s="8">
        <v>8</v>
      </c>
      <c r="B16" s="2" t="s">
        <v>57</v>
      </c>
      <c r="C16" s="2" t="s">
        <v>68</v>
      </c>
      <c r="D16" s="6">
        <v>2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2" t="s">
        <v>58</v>
      </c>
      <c r="C18" s="2" t="s">
        <v>59</v>
      </c>
      <c r="D18" s="6">
        <v>1</v>
      </c>
      <c r="E18" s="1" t="s">
        <v>35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2" t="s">
        <v>60</v>
      </c>
      <c r="C20" s="2" t="s">
        <v>61</v>
      </c>
      <c r="D20" s="6">
        <v>5</v>
      </c>
      <c r="E20" s="1" t="s">
        <v>35</v>
      </c>
      <c r="H20" s="6">
        <f>ROUND(D20*F20,0)</f>
        <v>0</v>
      </c>
      <c r="I20" s="6">
        <f>ROUND(D20*G20,0)</f>
        <v>0</v>
      </c>
    </row>
    <row r="22" spans="1:9" ht="63.75">
      <c r="A22" s="8">
        <v>11</v>
      </c>
      <c r="B22" s="2" t="s">
        <v>62</v>
      </c>
      <c r="C22" s="2" t="s">
        <v>63</v>
      </c>
      <c r="D22" s="6">
        <v>10</v>
      </c>
      <c r="E22" s="1" t="s">
        <v>35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2" t="s">
        <v>64</v>
      </c>
      <c r="C24" s="2" t="s">
        <v>65</v>
      </c>
      <c r="D24" s="6">
        <v>331</v>
      </c>
      <c r="E24" s="1" t="s">
        <v>45</v>
      </c>
      <c r="H24" s="6">
        <f>ROUND(D24*F24,0)</f>
        <v>0</v>
      </c>
      <c r="I24" s="6">
        <f>ROUND(D24*G24,0)</f>
        <v>0</v>
      </c>
    </row>
    <row r="26" spans="1:9" ht="89.25">
      <c r="A26" s="8">
        <v>13</v>
      </c>
      <c r="B26" s="2" t="s">
        <v>66</v>
      </c>
      <c r="C26" s="2" t="s">
        <v>67</v>
      </c>
      <c r="D26" s="6">
        <v>40</v>
      </c>
      <c r="E26" s="1" t="s">
        <v>45</v>
      </c>
      <c r="H26" s="6">
        <f>ROUND(D26*F26,0)</f>
        <v>0</v>
      </c>
      <c r="I26" s="6">
        <f>ROUND(D26*G26,0)</f>
        <v>0</v>
      </c>
    </row>
    <row r="28" spans="1:9" s="9" customFormat="1" ht="12.75">
      <c r="A28" s="7"/>
      <c r="B28" s="3"/>
      <c r="C28" s="3" t="s">
        <v>38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70</v>
      </c>
      <c r="C2" s="2" t="s">
        <v>71</v>
      </c>
      <c r="D2" s="6">
        <v>28</v>
      </c>
      <c r="E2" s="1" t="s">
        <v>45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72</v>
      </c>
      <c r="C4" s="2" t="s">
        <v>73</v>
      </c>
      <c r="D4" s="6">
        <v>1</v>
      </c>
      <c r="E4" s="1" t="s">
        <v>35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74</v>
      </c>
      <c r="C6" s="2" t="s">
        <v>75</v>
      </c>
      <c r="D6" s="6">
        <v>2</v>
      </c>
      <c r="E6" s="1" t="s">
        <v>35</v>
      </c>
      <c r="H6" s="6">
        <f>ROUND(D6*F6,0)</f>
        <v>0</v>
      </c>
      <c r="I6" s="6">
        <f>ROUND(D6*G6,0)</f>
        <v>0</v>
      </c>
    </row>
    <row r="7" ht="12.75">
      <c r="C7" s="2" t="s">
        <v>76</v>
      </c>
    </row>
    <row r="9" spans="1:9" ht="89.25">
      <c r="A9" s="8">
        <v>4</v>
      </c>
      <c r="B9" s="2" t="s">
        <v>77</v>
      </c>
      <c r="C9" s="2" t="s">
        <v>78</v>
      </c>
      <c r="D9" s="6">
        <v>1</v>
      </c>
      <c r="E9" s="1" t="s">
        <v>35</v>
      </c>
      <c r="H9" s="6">
        <f>ROUND(D9*F9,0)</f>
        <v>0</v>
      </c>
      <c r="I9" s="6">
        <f>ROUND(D9*G9,0)</f>
        <v>0</v>
      </c>
    </row>
    <row r="10" ht="25.5">
      <c r="C10" s="2" t="s">
        <v>79</v>
      </c>
    </row>
    <row r="12" spans="1:9" ht="25.5">
      <c r="A12" s="8">
        <v>5</v>
      </c>
      <c r="B12" s="2" t="s">
        <v>80</v>
      </c>
      <c r="C12" s="2" t="s">
        <v>81</v>
      </c>
      <c r="D12" s="6">
        <v>28</v>
      </c>
      <c r="E12" s="1" t="s">
        <v>45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38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Közműcsővezetékek és -szerelvények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83</v>
      </c>
      <c r="C2" s="2" t="s">
        <v>84</v>
      </c>
      <c r="D2" s="19">
        <v>70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85</v>
      </c>
      <c r="C4" s="2" t="s">
        <v>86</v>
      </c>
      <c r="D4" s="19">
        <v>35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38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88</v>
      </c>
      <c r="C2" s="2" t="s">
        <v>90</v>
      </c>
      <c r="D2" s="6">
        <v>100</v>
      </c>
      <c r="E2" s="1" t="s">
        <v>89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91</v>
      </c>
      <c r="C4" s="2" t="s">
        <v>92</v>
      </c>
      <c r="D4" s="6">
        <v>300</v>
      </c>
      <c r="E4" s="1" t="s">
        <v>45</v>
      </c>
      <c r="H4" s="6">
        <f>ROUND(D4*F4,0)</f>
        <v>0</v>
      </c>
      <c r="I4" s="6">
        <f>ROUND(D4*G4,0)</f>
        <v>0</v>
      </c>
    </row>
    <row r="5" ht="27">
      <c r="C5" s="2" t="s">
        <v>95</v>
      </c>
    </row>
    <row r="7" spans="1:9" ht="76.5">
      <c r="A7" s="8">
        <v>3</v>
      </c>
      <c r="B7" s="2" t="s">
        <v>93</v>
      </c>
      <c r="C7" s="2" t="s">
        <v>94</v>
      </c>
      <c r="D7" s="6">
        <v>1410</v>
      </c>
      <c r="E7" s="1" t="s">
        <v>89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38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K13" sqref="K13:K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2" t="s">
        <v>97</v>
      </c>
      <c r="C2" s="2" t="s">
        <v>99</v>
      </c>
      <c r="D2" s="6">
        <v>1</v>
      </c>
      <c r="E2" s="1" t="s">
        <v>35</v>
      </c>
      <c r="H2" s="6">
        <f>ROUND(D2*F2,0)</f>
        <v>0</v>
      </c>
      <c r="I2" s="6">
        <f>ROUND(D2*G2,0)</f>
        <v>0</v>
      </c>
    </row>
    <row r="3" ht="25.5">
      <c r="C3" s="2" t="s">
        <v>98</v>
      </c>
    </row>
    <row r="5" spans="1:9" s="9" customFormat="1" ht="12.75">
      <c r="A5" s="7"/>
      <c r="B5" s="3"/>
      <c r="C5" s="3" t="s">
        <v>38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</dc:creator>
  <cp:keywords/>
  <dc:description/>
  <cp:lastModifiedBy>bk</cp:lastModifiedBy>
  <cp:lastPrinted>2017-01-25T14:50:13Z</cp:lastPrinted>
  <dcterms:created xsi:type="dcterms:W3CDTF">2017-01-25T07:07:10Z</dcterms:created>
  <dcterms:modified xsi:type="dcterms:W3CDTF">2017-01-25T14:50:32Z</dcterms:modified>
  <cp:category/>
  <cp:version/>
  <cp:contentType/>
  <cp:contentStatus/>
</cp:coreProperties>
</file>